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<sst xmlns="http://schemas.openxmlformats.org/spreadsheetml/2006/main" count="331" uniqueCount="114">
  <si>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</si>
  <si>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</si>
  <si>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</si>
  <si>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</si>
  <si>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</si>
  <si>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</si>
  <si>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</si>
  <si>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</si>
  <si>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</si>
  <si>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</si>
  <si>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</si>
  <si>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</si>
  <si>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</si>
  <si>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</si>
  <si>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</si>
  <si>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</si>
  <si>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</si>
  <si>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</si>
  <si>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</si>
  <si>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</si>
  <si>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</si>
  <si>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</si>
  <si>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</si>
  <si>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</si>
  <si>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</si>
  <si>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</si>
  <si>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</si>
  <si>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</si>
  <si>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</si>
  <si>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</si>
  <si>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</si>
  <si>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</si>
  <si>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</si>
  <si>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</si>
  <si>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</si>
  <si>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</si>
  <si>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</si>
  <si>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</si>
  <si>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</si>
  <si>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</si>
  <si>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</si>
  <si>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</si>
  <si>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</si>
  <si>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</si>
  <si>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</si>
  <si>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</si>
  <si>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</si>
  <si>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</si>
  <si>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</si>
  <si>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</si>
  <si>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</si>
  <si>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</si>
  <si>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</si>
  <si>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</si>
  <si>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</si>
  <si>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</si>
  <si>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</si>
  <si>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</si>
  <si>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</si>
  <si>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</si>
  <si>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</si>
  <si>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</si>
  <si>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</si>
  <si>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</si>
  <si>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</si>
  <si>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</si>
  <si>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</si>
  <si>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</si>
  <si>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</si>
  <si>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</si>
  <si>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</si>
  <si>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</si>
  <si>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</si>
  <si>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</si>
  <si>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</si>
  <si>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</si>
  <si>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</si>
  <si>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</si>
  <si>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</si>
  <si>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</si>
  <si>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</si>
  <si>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</si>
  <si>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</si>
  <si>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</si>
  <si>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</si>
  <si>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</si>
  <si>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</si>
  <si>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</si>
  <si>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</si>
  <si>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</si>
  <si>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</si>
  <si>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</si>
  <si>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</si>
  <si>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</si>
  <si>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</si>
  <si>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</si>
  <si>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</si>
  <si>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</si>
  <si>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</si>
  <si>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</si>
  <si>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</si>
  <si>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</si>
  <si>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</si>
  <si>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</si>
  <si>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</si>
  <si>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</si>
  <si>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</si>
  <si>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</si>
  <si>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</si>
  <si>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r>
      <t xml:space="preserve">станом на 24.09.2015р.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</si>
  <si>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</si>
  <si>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24.09.2015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</si>
  <si>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24.09.2015р. :</t>
  </si>
  <si>
    <t xml:space="preserve">станом на 24.09.2015 р.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</si>
</sst>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7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5200400"/>
        <c:axId val="4150417"/>
      </c:lineChart>
      <c:catAx>
        <c:axId val="452004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0417"/>
        <c:crosses val="autoZero"/>
        <c:auto val="0"/>
        <c:lblOffset val="100"/>
        <c:tickLblSkip val="1"/>
        <c:noMultiLvlLbl val="0"/>
      </c:catAx>
      <c:valAx>
        <c:axId val="41504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2004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7880682"/>
        <c:axId val="28272955"/>
      </c:bar3DChart>
      <c:catAx>
        <c:axId val="47880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272955"/>
        <c:crosses val="autoZero"/>
        <c:auto val="1"/>
        <c:lblOffset val="100"/>
        <c:tickLblSkip val="1"/>
        <c:noMultiLvlLbl val="0"/>
      </c:catAx>
      <c:valAx>
        <c:axId val="28272955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8068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3130004"/>
        <c:axId val="8407989"/>
      </c:barChart>
      <c:catAx>
        <c:axId val="5313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07989"/>
        <c:crosses val="autoZero"/>
        <c:auto val="1"/>
        <c:lblOffset val="100"/>
        <c:tickLblSkip val="1"/>
        <c:noMultiLvlLbl val="0"/>
      </c:catAx>
      <c:valAx>
        <c:axId val="840798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3000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8563038"/>
        <c:axId val="9958479"/>
      </c:barChart>
      <c:catAx>
        <c:axId val="856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8479"/>
        <c:crosses val="autoZero"/>
        <c:auto val="1"/>
        <c:lblOffset val="100"/>
        <c:tickLblSkip val="1"/>
        <c:noMultiLvlLbl val="0"/>
      </c:catAx>
      <c:valAx>
        <c:axId val="995847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63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2517448"/>
        <c:axId val="1330441"/>
      </c:barChart>
      <c:catAx>
        <c:axId val="22517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441"/>
        <c:crossesAt val="0"/>
        <c:auto val="1"/>
        <c:lblOffset val="100"/>
        <c:tickLblSkip val="1"/>
        <c:noMultiLvlLbl val="0"/>
      </c:catAx>
      <c:valAx>
        <c:axId val="1330441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17448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7353754"/>
        <c:axId val="639467"/>
      </c:lineChart>
      <c:catAx>
        <c:axId val="373537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67"/>
        <c:crosses val="autoZero"/>
        <c:auto val="0"/>
        <c:lblOffset val="100"/>
        <c:tickLblSkip val="1"/>
        <c:noMultiLvlLbl val="0"/>
      </c:catAx>
      <c:valAx>
        <c:axId val="6394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35375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755204"/>
        <c:axId val="51796837"/>
      </c:lineChart>
      <c:catAx>
        <c:axId val="57552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96837"/>
        <c:crosses val="autoZero"/>
        <c:auto val="0"/>
        <c:lblOffset val="100"/>
        <c:tickLblSkip val="1"/>
        <c:noMultiLvlLbl val="0"/>
      </c:catAx>
      <c:valAx>
        <c:axId val="51796837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52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3518350"/>
        <c:axId val="34794239"/>
      </c:lineChart>
      <c:catAx>
        <c:axId val="63518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94239"/>
        <c:crosses val="autoZero"/>
        <c:auto val="0"/>
        <c:lblOffset val="100"/>
        <c:tickLblSkip val="1"/>
        <c:noMultiLvlLbl val="0"/>
      </c:catAx>
      <c:valAx>
        <c:axId val="34794239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183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4712696"/>
        <c:axId val="66869945"/>
      </c:lineChart>
      <c:catAx>
        <c:axId val="447126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69945"/>
        <c:crosses val="autoZero"/>
        <c:auto val="0"/>
        <c:lblOffset val="100"/>
        <c:tickLblSkip val="1"/>
        <c:noMultiLvlLbl val="0"/>
      </c:catAx>
      <c:valAx>
        <c:axId val="6686994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26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958594"/>
        <c:axId val="47756435"/>
      </c:lineChart>
      <c:catAx>
        <c:axId val="649585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56435"/>
        <c:crosses val="autoZero"/>
        <c:auto val="0"/>
        <c:lblOffset val="100"/>
        <c:tickLblSkip val="1"/>
        <c:noMultiLvlLbl val="0"/>
      </c:catAx>
      <c:valAx>
        <c:axId val="4775643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9585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7154732"/>
        <c:axId val="43065997"/>
      </c:lineChart>
      <c:catAx>
        <c:axId val="271547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65997"/>
        <c:crosses val="autoZero"/>
        <c:auto val="0"/>
        <c:lblOffset val="100"/>
        <c:tickLblSkip val="1"/>
        <c:noMultiLvlLbl val="0"/>
      </c:catAx>
      <c:valAx>
        <c:axId val="4306599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547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049654"/>
        <c:axId val="65793703"/>
      </c:lineChart>
      <c:catAx>
        <c:axId val="52049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3703"/>
        <c:crosses val="autoZero"/>
        <c:auto val="0"/>
        <c:lblOffset val="100"/>
        <c:tickLblSkip val="1"/>
        <c:noMultiLvlLbl val="0"/>
      </c:catAx>
      <c:valAx>
        <c:axId val="65793703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49654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вересень!$L$4:$L$20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55272416"/>
        <c:axId val="27689697"/>
      </c:lineChart>
      <c:catAx>
        <c:axId val="55272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9697"/>
        <c:crosses val="autoZero"/>
        <c:auto val="0"/>
        <c:lblOffset val="100"/>
        <c:tickLblSkip val="1"/>
        <c:noMultiLvlLbl val="0"/>
      </c:catAx>
      <c:valAx>
        <c:axId val="2768969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2724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488 200,9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-15 171,7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+ 2 779,0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  <c r="M1" s="1"/>
      <c r="N1" s="111" t="s">
        <v>51</v>
      </c>
      <c r="O1" s="107"/>
      <c r="P1" s="107"/>
      <c r="Q1" s="107"/>
      <c r="R1" s="107"/>
      <c r="S1" s="112"/>
    </row>
    <row r="2" spans="1:19" ht="16.5" thickBot="1">
      <c r="A2" s="113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52</v>
      </c>
      <c r="O2" s="117"/>
      <c r="P2" s="117"/>
      <c r="Q2" s="117"/>
      <c r="R2" s="117"/>
      <c r="S2" s="118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2" t="s">
        <v>31</v>
      </c>
      <c r="O28" s="122"/>
      <c r="P28" s="122"/>
      <c r="Q28" s="122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9">
        <v>42036</v>
      </c>
      <c r="O29" s="123">
        <f>'[1]січень '!$D$142</f>
        <v>132375.63</v>
      </c>
      <c r="P29" s="123"/>
      <c r="Q29" s="123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20"/>
      <c r="O30" s="123"/>
      <c r="P30" s="123"/>
      <c r="Q30" s="123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4" t="s">
        <v>46</v>
      </c>
      <c r="P32" s="125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6" t="s">
        <v>47</v>
      </c>
      <c r="P33" s="126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7" t="s">
        <v>49</v>
      </c>
      <c r="P34" s="128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30" t="s">
        <v>33</v>
      </c>
      <c r="O38" s="130"/>
      <c r="P38" s="130"/>
      <c r="Q38" s="130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9">
        <v>42036</v>
      </c>
      <c r="O39" s="129">
        <v>0</v>
      </c>
      <c r="P39" s="129"/>
      <c r="Q39" s="129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20"/>
      <c r="O40" s="129"/>
      <c r="P40" s="129"/>
      <c r="Q40" s="129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52" t="s">
        <v>110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  <c r="M27" s="153"/>
      <c r="N27" s="153"/>
    </row>
    <row r="28" spans="1:16" ht="78.75" customHeight="1">
      <c r="A28" s="147" t="s">
        <v>36</v>
      </c>
      <c r="B28" s="143" t="s">
        <v>62</v>
      </c>
      <c r="C28" s="143"/>
      <c r="D28" s="149" t="s">
        <v>63</v>
      </c>
      <c r="E28" s="150"/>
      <c r="F28" s="151" t="s">
        <v>64</v>
      </c>
      <c r="G28" s="145"/>
      <c r="H28" s="144"/>
      <c r="I28" s="149"/>
      <c r="J28" s="144"/>
      <c r="K28" s="145"/>
      <c r="L28" s="158" t="s">
        <v>40</v>
      </c>
      <c r="M28" s="159"/>
      <c r="N28" s="160"/>
      <c r="O28" s="154" t="s">
        <v>111</v>
      </c>
      <c r="P28" s="155"/>
    </row>
    <row r="29" spans="1:16" ht="45">
      <c r="A29" s="14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5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3954.75</v>
      </c>
      <c r="D30" s="72">
        <v>1600</v>
      </c>
      <c r="E30" s="72">
        <v>593.09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6406.92</v>
      </c>
      <c r="N30" s="74">
        <v>-1840.04</v>
      </c>
      <c r="O30" s="156">
        <f>вересень!Q31</f>
        <v>2669.49939</v>
      </c>
      <c r="P30" s="157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3"/>
      <c r="P31" s="143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256799.85</v>
      </c>
      <c r="F47" s="1" t="s">
        <v>24</v>
      </c>
      <c r="G47" s="8"/>
      <c r="H47" s="14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70745.95</v>
      </c>
      <c r="G48" s="8"/>
      <c r="H48" s="14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71098.77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5578.51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45109.98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2049.2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30033.57000000008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488200.89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112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55</v>
      </c>
      <c r="Q1" s="107"/>
      <c r="R1" s="107"/>
      <c r="S1" s="107"/>
      <c r="T1" s="107"/>
      <c r="U1" s="112"/>
    </row>
    <row r="2" spans="1:21" ht="16.5" thickBot="1">
      <c r="A2" s="113" t="s">
        <v>68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65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9">
        <v>20883.79</v>
      </c>
      <c r="T23" s="140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41">
        <f>SUM(S4:S23)</f>
        <v>21384.690000000002</v>
      </c>
      <c r="T24" s="142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42064</v>
      </c>
      <c r="Q29" s="123">
        <f>'[1]лютий'!$D$109</f>
        <v>138305.95627000002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49</v>
      </c>
      <c r="R32" s="128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42064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66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69</v>
      </c>
      <c r="Q1" s="107"/>
      <c r="R1" s="107"/>
      <c r="S1" s="107"/>
      <c r="T1" s="107"/>
      <c r="U1" s="112"/>
    </row>
    <row r="2" spans="1:21" ht="16.5" thickBo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75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9">
        <v>13804</v>
      </c>
      <c r="T24" s="140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41">
        <f>SUM(S4:S24)</f>
        <v>13804</v>
      </c>
      <c r="T25" s="142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42095</v>
      </c>
      <c r="Q30" s="123">
        <f>'[2]березень'!$D$109</f>
        <v>147433.23977000001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42095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79</v>
      </c>
      <c r="Q1" s="107"/>
      <c r="R1" s="107"/>
      <c r="S1" s="107"/>
      <c r="T1" s="107"/>
      <c r="U1" s="112"/>
    </row>
    <row r="2" spans="1:21" ht="16.5" thickBot="1">
      <c r="A2" s="113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82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9">
        <v>7506813.9</v>
      </c>
      <c r="T24" s="140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41">
        <f>SUM(S4:S24)</f>
        <v>7506813.9</v>
      </c>
      <c r="T25" s="142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2" t="s">
        <v>31</v>
      </c>
      <c r="Q29" s="122"/>
      <c r="R29" s="122"/>
      <c r="S29" s="122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9">
        <v>42125</v>
      </c>
      <c r="Q30" s="123">
        <f>'[1]квітень'!$D$108</f>
        <v>154856.06924</v>
      </c>
      <c r="R30" s="123"/>
      <c r="S30" s="123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0"/>
      <c r="Q31" s="123"/>
      <c r="R31" s="123"/>
      <c r="S31" s="123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7" t="s">
        <v>70</v>
      </c>
      <c r="R33" s="128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6" t="s">
        <v>47</v>
      </c>
      <c r="R34" s="126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30" t="s">
        <v>33</v>
      </c>
      <c r="Q39" s="130"/>
      <c r="R39" s="130"/>
      <c r="S39" s="130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9">
        <v>42125</v>
      </c>
      <c r="Q40" s="129">
        <v>0</v>
      </c>
      <c r="R40" s="129"/>
      <c r="S40" s="129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0"/>
      <c r="Q41" s="129"/>
      <c r="R41" s="129"/>
      <c r="S41" s="129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85</v>
      </c>
      <c r="Q1" s="107"/>
      <c r="R1" s="107"/>
      <c r="S1" s="107"/>
      <c r="T1" s="107"/>
      <c r="U1" s="112"/>
    </row>
    <row r="2" spans="1:21" ht="16.5" thickBot="1">
      <c r="A2" s="113" t="s">
        <v>87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88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3">
        <v>0</v>
      </c>
      <c r="T4" s="134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41">
        <f>SUM(S4:S21)</f>
        <v>0</v>
      </c>
      <c r="T22" s="142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2" t="s">
        <v>31</v>
      </c>
      <c r="Q26" s="122"/>
      <c r="R26" s="122"/>
      <c r="S26" s="122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9">
        <v>42156</v>
      </c>
      <c r="Q27" s="123">
        <f>'[1]травень'!$D$83</f>
        <v>153606.78</v>
      </c>
      <c r="R27" s="123"/>
      <c r="S27" s="123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0"/>
      <c r="Q28" s="123"/>
      <c r="R28" s="123"/>
      <c r="S28" s="123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7" t="s">
        <v>70</v>
      </c>
      <c r="R30" s="128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6" t="s">
        <v>47</v>
      </c>
      <c r="R31" s="126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30" t="s">
        <v>33</v>
      </c>
      <c r="Q36" s="130"/>
      <c r="R36" s="130"/>
      <c r="S36" s="130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9">
        <v>42156</v>
      </c>
      <c r="Q37" s="129">
        <v>0</v>
      </c>
      <c r="R37" s="129"/>
      <c r="S37" s="129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0"/>
      <c r="Q38" s="129"/>
      <c r="R38" s="129"/>
      <c r="S38" s="129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90</v>
      </c>
      <c r="Q1" s="107"/>
      <c r="R1" s="107"/>
      <c r="S1" s="107"/>
      <c r="T1" s="107"/>
      <c r="U1" s="112"/>
    </row>
    <row r="2" spans="1:21" ht="16.5" thickBot="1">
      <c r="A2" s="113" t="s">
        <v>92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3">
        <v>2189.4</v>
      </c>
      <c r="T4" s="134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41">
        <f>SUM(S4:S23)</f>
        <v>3437</v>
      </c>
      <c r="T24" s="142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42186</v>
      </c>
      <c r="Q29" s="123">
        <f>'[1]червень'!$D$83</f>
        <v>152943.93305000002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42186</v>
      </c>
      <c r="Q39" s="129">
        <v>0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96</v>
      </c>
      <c r="Q1" s="107"/>
      <c r="R1" s="107"/>
      <c r="S1" s="107"/>
      <c r="T1" s="107"/>
      <c r="U1" s="112"/>
    </row>
    <row r="2" spans="1:21" ht="16.5" thickBot="1">
      <c r="A2" s="113" t="s">
        <v>97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98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41">
        <f>SUM(S4:S26)</f>
        <v>18786615.38</v>
      </c>
      <c r="T27" s="142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2" t="s">
        <v>31</v>
      </c>
      <c r="Q31" s="122"/>
      <c r="R31" s="122"/>
      <c r="S31" s="122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9">
        <v>42217</v>
      </c>
      <c r="Q32" s="123">
        <f>'[1]липень'!$D$83</f>
        <v>24842.96012</v>
      </c>
      <c r="R32" s="123"/>
      <c r="S32" s="123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20"/>
      <c r="Q33" s="123"/>
      <c r="R33" s="123"/>
      <c r="S33" s="123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7" t="s">
        <v>70</v>
      </c>
      <c r="R35" s="128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6" t="s">
        <v>47</v>
      </c>
      <c r="R36" s="126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30" t="s">
        <v>33</v>
      </c>
      <c r="Q41" s="130"/>
      <c r="R41" s="130"/>
      <c r="S41" s="130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9">
        <v>42217</v>
      </c>
      <c r="Q42" s="129">
        <f>'[3]залишки  (2)'!$K$6</f>
        <v>170432826.62</v>
      </c>
      <c r="R42" s="129"/>
      <c r="S42" s="129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20"/>
      <c r="Q43" s="129"/>
      <c r="R43" s="129"/>
      <c r="S43" s="129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99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101</v>
      </c>
      <c r="Q1" s="107"/>
      <c r="R1" s="107"/>
      <c r="S1" s="107"/>
      <c r="T1" s="107"/>
      <c r="U1" s="112"/>
    </row>
    <row r="2" spans="1:21" ht="16.5" thickBot="1">
      <c r="A2" s="113" t="s">
        <v>102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103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3">
        <v>0</v>
      </c>
      <c r="T4" s="134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37">
        <v>0</v>
      </c>
      <c r="T6" s="138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41">
        <f>SUM(S4:S23)</f>
        <v>13749.5</v>
      </c>
      <c r="T24" s="142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2" t="s">
        <v>31</v>
      </c>
      <c r="Q28" s="122"/>
      <c r="R28" s="122"/>
      <c r="S28" s="12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>
        <v>42248</v>
      </c>
      <c r="Q29" s="123">
        <f>'[1]серпень'!$D$83</f>
        <v>2162.07</v>
      </c>
      <c r="R29" s="123"/>
      <c r="S29" s="123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0"/>
      <c r="Q30" s="123"/>
      <c r="R30" s="123"/>
      <c r="S30" s="123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7" t="s">
        <v>70</v>
      </c>
      <c r="R32" s="128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6" t="s">
        <v>47</v>
      </c>
      <c r="R33" s="126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30" t="s">
        <v>33</v>
      </c>
      <c r="Q38" s="130"/>
      <c r="R38" s="130"/>
      <c r="S38" s="130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9">
        <v>42248</v>
      </c>
      <c r="Q39" s="129">
        <v>161932.82662</v>
      </c>
      <c r="R39" s="129"/>
      <c r="S39" s="129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0"/>
      <c r="Q40" s="129"/>
      <c r="R40" s="129"/>
      <c r="S40" s="129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8" t="s">
        <v>105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"/>
      <c r="P1" s="111" t="s">
        <v>106</v>
      </c>
      <c r="Q1" s="107"/>
      <c r="R1" s="107"/>
      <c r="S1" s="107"/>
      <c r="T1" s="107"/>
      <c r="U1" s="112"/>
    </row>
    <row r="2" spans="1:21" ht="16.5" thickBot="1">
      <c r="A2" s="113" t="s">
        <v>113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  <c r="O2" s="1"/>
      <c r="P2" s="116" t="s">
        <v>109</v>
      </c>
      <c r="Q2" s="117"/>
      <c r="R2" s="117"/>
      <c r="S2" s="117"/>
      <c r="T2" s="117"/>
      <c r="U2" s="118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1" t="s">
        <v>58</v>
      </c>
      <c r="T3" s="13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AVERAGE(L4:L20)</f>
        <v>2180.395882352941</v>
      </c>
      <c r="P4" s="43">
        <v>24.1</v>
      </c>
      <c r="Q4" s="44">
        <v>0</v>
      </c>
      <c r="R4" s="45">
        <v>0</v>
      </c>
      <c r="S4" s="133">
        <v>0</v>
      </c>
      <c r="T4" s="134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2180.4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2180.4</v>
      </c>
      <c r="P6" s="105">
        <v>45.94</v>
      </c>
      <c r="Q6" s="50">
        <v>0</v>
      </c>
      <c r="R6" s="106">
        <v>0.24</v>
      </c>
      <c r="S6" s="137">
        <v>0</v>
      </c>
      <c r="T6" s="138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2180.4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2180.4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2180.4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2180.4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2180.4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2180.4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2180.4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2180.4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2180.4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2180.4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2180.4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2180.4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2180.4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2180.4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2180.4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2180.4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2180.4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2180.4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2180.4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23088.780000000002</v>
      </c>
      <c r="C26" s="99">
        <f t="shared" si="3"/>
        <v>1232.31</v>
      </c>
      <c r="D26" s="99">
        <f t="shared" si="3"/>
        <v>365.75</v>
      </c>
      <c r="E26" s="99">
        <f t="shared" si="3"/>
        <v>2737.7599999999998</v>
      </c>
      <c r="F26" s="99">
        <f t="shared" si="3"/>
        <v>3263.7999999999997</v>
      </c>
      <c r="G26" s="99">
        <f t="shared" si="3"/>
        <v>4.6000000000000005</v>
      </c>
      <c r="H26" s="99">
        <f t="shared" si="3"/>
        <v>399.14</v>
      </c>
      <c r="I26" s="100">
        <f t="shared" si="3"/>
        <v>920.1999999999999</v>
      </c>
      <c r="J26" s="100">
        <f t="shared" si="3"/>
        <v>208.49999999999997</v>
      </c>
      <c r="K26" s="42">
        <f t="shared" si="3"/>
        <v>4845.890000000002</v>
      </c>
      <c r="L26" s="42">
        <f t="shared" si="3"/>
        <v>37066.729999999996</v>
      </c>
      <c r="M26" s="42">
        <f t="shared" si="3"/>
        <v>56768.5</v>
      </c>
      <c r="N26" s="14">
        <f t="shared" si="1"/>
        <v>0.6529453834432828</v>
      </c>
      <c r="O26" s="2"/>
      <c r="P26" s="89">
        <f>SUM(P4:P25)</f>
        <v>196.14</v>
      </c>
      <c r="Q26" s="89">
        <f>SUM(Q4:Q25)</f>
        <v>0</v>
      </c>
      <c r="R26" s="89">
        <f>SUM(R4:R25)</f>
        <v>20.44</v>
      </c>
      <c r="S26" s="141">
        <f>SUM(S4:S25)</f>
        <v>17324.4</v>
      </c>
      <c r="T26" s="142"/>
      <c r="U26" s="89">
        <f>P26+Q26+S26+R26+T26</f>
        <v>17540.98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2" t="s">
        <v>31</v>
      </c>
      <c r="Q30" s="122"/>
      <c r="R30" s="122"/>
      <c r="S30" s="12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>
        <v>42271</v>
      </c>
      <c r="Q31" s="123">
        <v>2669.49939</v>
      </c>
      <c r="R31" s="123"/>
      <c r="S31" s="123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20"/>
      <c r="Q32" s="123"/>
      <c r="R32" s="123"/>
      <c r="S32" s="123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7" t="s">
        <v>70</v>
      </c>
      <c r="R34" s="128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6" t="s">
        <v>47</v>
      </c>
      <c r="R35" s="126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30" t="s">
        <v>33</v>
      </c>
      <c r="Q40" s="130"/>
      <c r="R40" s="130"/>
      <c r="S40" s="130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9">
        <v>42271</v>
      </c>
      <c r="Q41" s="129">
        <v>170432.82662</v>
      </c>
      <c r="R41" s="129"/>
      <c r="S41" s="129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20"/>
      <c r="Q42" s="129"/>
      <c r="R42" s="129"/>
      <c r="S42" s="129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S23:T23"/>
    <mergeCell ref="S24:T24"/>
    <mergeCell ref="P39:S39"/>
    <mergeCell ref="P40:S40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2015-09-24T07:53:56Z</dcterms:modified>
  <cp:category/>
  <cp:version/>
  <cp:contentType/>
  <cp:contentStatus/>
</cp:coreProperties>
</file>